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7545" yWindow="4800" windowWidth="20730" windowHeight="11760"/>
  </bookViews>
  <sheets>
    <sheet name="Nhu cau Phu Tho" sheetId="1" r:id="rId1"/>
  </sheets>
  <definedNames>
    <definedName name="_xlnm.Print_Area" localSheetId="0">'Nhu cau Phu Tho'!$A$1:$Q$16</definedName>
    <definedName name="_xlnm.Print_Titles" localSheetId="0">'Nhu cau Phu Tho'!$5:$8</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
  <c r="K9"/>
  <c r="L9"/>
  <c r="I10"/>
  <c r="I9" s="1"/>
  <c r="J10"/>
  <c r="K10"/>
  <c r="L10"/>
  <c r="H10"/>
  <c r="H9" s="1"/>
  <c r="I12" l="1"/>
  <c r="J12"/>
  <c r="K12"/>
  <c r="H12"/>
  <c r="L14" l="1"/>
  <c r="M14" s="1"/>
  <c r="L15"/>
  <c r="M15" s="1"/>
  <c r="L13"/>
  <c r="M13" l="1"/>
  <c r="M12" s="1"/>
  <c r="L12"/>
  <c r="M11"/>
  <c r="M10" s="1"/>
  <c r="M9" s="1"/>
</calcChain>
</file>

<file path=xl/sharedStrings.xml><?xml version="1.0" encoding="utf-8"?>
<sst xmlns="http://schemas.openxmlformats.org/spreadsheetml/2006/main" count="62" uniqueCount="52">
  <si>
    <t>STT</t>
  </si>
  <si>
    <t>Quy mô dự án</t>
  </si>
  <si>
    <t>Địa điểm</t>
  </si>
  <si>
    <t>Tổng mức đầu tư (nếu có)</t>
  </si>
  <si>
    <r>
      <t xml:space="preserve">Ghi chú </t>
    </r>
    <r>
      <rPr>
        <sz val="15"/>
        <rFont val="Times New Roman"/>
        <family val="1"/>
      </rPr>
      <t>(Đơn vị được giao lập Báo cáo đề xuất chủ trương đầu tư)</t>
    </r>
  </si>
  <si>
    <t>Tổng số</t>
  </si>
  <si>
    <t>Nguồn vốn NSTW</t>
  </si>
  <si>
    <t>I</t>
  </si>
  <si>
    <t>II</t>
  </si>
  <si>
    <t>Đơn vị: Triệu đồng</t>
  </si>
  <si>
    <t>Ban QLDA ĐTXD công trình giao thông, DD&amp;CN tỉnh Phú Thọ</t>
  </si>
  <si>
    <t>Dự án mang tính chất liên vùng, quan trọng quốc gia</t>
  </si>
  <si>
    <t xml:space="preserve">Đường giao thông liên vùng kết nối đường Hồ Chí Minh với quốc lộ 70B, Quốc lộ 32C tỉnh Phú Thọ đi tỉnh Yên Bái </t>
  </si>
  <si>
    <t>Các huyện: Tam Nông, Cẩm Khê, Hạ Hòa</t>
  </si>
  <si>
    <t>Số QĐ ngày, tháng, năm ban hành</t>
  </si>
  <si>
    <t>Quyết định đầu tư</t>
  </si>
  <si>
    <t>16/NQ-HĐND, 09/12/2020</t>
  </si>
  <si>
    <t>Danh mục, dự án</t>
  </si>
  <si>
    <t>Dự án do Bộ Nông nghiệp và PTNT quản lý</t>
  </si>
  <si>
    <t>Dự án Hồ chứa nước Thục Luyện, huyện Thanh Sơn</t>
  </si>
  <si>
    <t>Xây dựng mới đập đất, tràn xả lũ và hệ thống đường ống dẫn nước</t>
  </si>
  <si>
    <t>Xã Thục Luyện, huyện Thanh Sơn</t>
  </si>
  <si>
    <t>BQLDA đầu tư XDCT Nông nghiệp và PTNT tỉnh Phú Thọ</t>
  </si>
  <si>
    <t>Dự án Cải tạo, nâng cấp đê tả Thao và kè bảo vệ bờ sông đoạn từ thị trấn Hạ Hòa đến xã Lang Sơn, huyện Hạ Hòa</t>
  </si>
  <si>
    <t>Năng lực thiết kế</t>
  </si>
  <si>
    <t>Tưới 640 ha</t>
  </si>
  <si>
    <t>Tuyến đường có tổng chiều dài khoảng 56,0Km, thiết kế theo quy mô đường cấp 3 miền núi, vận tốc thiết kế 60km/h (TCVN 4054:2005).</t>
  </si>
  <si>
    <t>Đường cấp 3 miền núi</t>
  </si>
  <si>
    <t>Đảm bảo an toàn chống lũ và bảo vệ bờ vở sông</t>
  </si>
  <si>
    <t>Xây dựng kè hộ chân, lát mái đỉnh kết hợp đường giao thông, chiều dài 4,0km. Chân kè bằng lăng thể đá tựa, mái lát đá khan trong khung bê tông; đỉnh kè kết hợp đường giao thông với chiều rộng Bnền = 9,0m, gia cố mặt bằng bê tông nhựa atphan Bmặt = 8,0m</t>
  </si>
  <si>
    <t>Huyện Hạ Hòa</t>
  </si>
  <si>
    <t>Dự án Kè bảo vệ bờ sông Lô, sông Chảy thuộc địa bàn huyện Đoan Hùng</t>
  </si>
  <si>
    <t>Ngăn chặn sạt lở và bảo vệ bờ vở sông</t>
  </si>
  <si>
    <t>Xây dựng kè tại các vị trí sạt lở trên tuyến đê Hữu Lô dài 10,7km, tuyến đê Hữu Chảy dài 11km. Hình thức kè hộ chân, lát mái, chân kè bằng lăng thể đá tựa, mái lát đá khan trong khung bê tông</t>
  </si>
  <si>
    <t xml:space="preserve"> Huyện Đoan Hùng</t>
  </si>
  <si>
    <t>Trong đó: NSTW</t>
  </si>
  <si>
    <t>Tiến độ triển khai</t>
  </si>
  <si>
    <t>Rà soát, hoàn thiện phê duyệt chủ trương</t>
  </si>
  <si>
    <t>Phê duyệt dự án</t>
  </si>
  <si>
    <t>Giao vốn, thực hiện đầu tư</t>
  </si>
  <si>
    <t>Tháng 4-5/2021</t>
  </si>
  <si>
    <t>Tháng 5/2021</t>
  </si>
  <si>
    <t>Trước tháng 7/2021</t>
  </si>
  <si>
    <t>Ngành, lĩnh vực</t>
  </si>
  <si>
    <t>Giao thông</t>
  </si>
  <si>
    <t>Thủy lợi</t>
  </si>
  <si>
    <t>-</t>
  </si>
  <si>
    <t>PHỤ BIỂU 2.4</t>
  </si>
  <si>
    <t>Vốn ngân sách địa phương và các nguồn vốn huy động hợp pháp khác</t>
  </si>
  <si>
    <t xml:space="preserve">DỰ ÁN MANG TÍNH CHẤT LIÊN VÙNG, QUAN TRỌNG QUỐC GIA GIAI ĐOẠN 2021 - 2025 
</t>
  </si>
  <si>
    <t>Nhu cầu Kế hoạch trung hạn 2021 - 2025</t>
  </si>
  <si>
    <t>(Kèm theo Nghị quyết số: 03/NQ-HĐND ngày 19/4/2021 của Hội đồng nhân dân tỉnh Phú Thọ)</t>
  </si>
</sst>
</file>

<file path=xl/styles.xml><?xml version="1.0" encoding="utf-8"?>
<styleSheet xmlns="http://schemas.openxmlformats.org/spreadsheetml/2006/main">
  <numFmts count="3">
    <numFmt numFmtId="164" formatCode="_-* #,##0.00_-;\-* #,##0.00_-;_-* &quot;-&quot;??_-;_-@_-"/>
    <numFmt numFmtId="165" formatCode="#,##0;[Red]#,##0"/>
    <numFmt numFmtId="166" formatCode="_(* #,##0_);_(* \(#,##0\);_(* &quot;-&quot;??_);_(@_)"/>
  </numFmts>
  <fonts count="20">
    <font>
      <sz val="11"/>
      <color rgb="FF000000"/>
      <name val="Calibri"/>
      <family val="2"/>
      <scheme val="minor"/>
    </font>
    <font>
      <sz val="10"/>
      <name val="Arial"/>
      <family val="2"/>
    </font>
    <font>
      <b/>
      <sz val="15"/>
      <name val="Times New Roman"/>
      <family val="1"/>
    </font>
    <font>
      <sz val="11"/>
      <color rgb="FF000000"/>
      <name val="Calibri"/>
      <family val="2"/>
      <scheme val="minor"/>
    </font>
    <font>
      <sz val="15"/>
      <color rgb="FF000000"/>
      <name val="Calibri"/>
      <family val="2"/>
      <scheme val="minor"/>
    </font>
    <font>
      <i/>
      <sz val="15"/>
      <name val="Times New Roman"/>
      <family val="1"/>
    </font>
    <font>
      <sz val="15"/>
      <color rgb="FF000000"/>
      <name val="Times New Roman"/>
      <family val="1"/>
    </font>
    <font>
      <sz val="15"/>
      <name val="Times New Roman"/>
      <family val="1"/>
    </font>
    <font>
      <b/>
      <sz val="15"/>
      <color rgb="FF000000"/>
      <name val="Times New Roman"/>
      <family val="1"/>
    </font>
    <font>
      <sz val="12"/>
      <color theme="1"/>
      <name val="Times New Roman"/>
      <family val="2"/>
      <charset val="163"/>
    </font>
    <font>
      <sz val="11"/>
      <color theme="1"/>
      <name val="Calibri"/>
      <family val="2"/>
      <charset val="163"/>
      <scheme val="minor"/>
    </font>
    <font>
      <sz val="15"/>
      <name val="Calibri"/>
      <family val="2"/>
      <scheme val="minor"/>
    </font>
    <font>
      <sz val="12"/>
      <color theme="1"/>
      <name val="Times New Roman"/>
      <family val="1"/>
    </font>
    <font>
      <sz val="12"/>
      <name val="Times New Roman"/>
      <family val="1"/>
    </font>
    <font>
      <sz val="14"/>
      <name val="Times New Roman"/>
      <family val="1"/>
    </font>
    <font>
      <b/>
      <sz val="14"/>
      <color rgb="FF000000"/>
      <name val="Times New Roman"/>
      <family val="1"/>
    </font>
    <font>
      <sz val="14"/>
      <color rgb="FF000000"/>
      <name val="Times New Roman"/>
      <family val="1"/>
    </font>
    <font>
      <b/>
      <sz val="12"/>
      <name val="Times New Roman"/>
      <family val="1"/>
    </font>
    <font>
      <b/>
      <sz val="14"/>
      <name val="Times New Roman"/>
      <family val="1"/>
    </font>
    <font>
      <i/>
      <sz val="14"/>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6">
    <xf numFmtId="0" fontId="0" fillId="0" borderId="0" applyAlignment="0"/>
    <xf numFmtId="164" fontId="3" fillId="0" borderId="0" applyFont="0" applyFill="0" applyBorder="0" applyAlignment="0" applyProtection="0"/>
    <xf numFmtId="0" fontId="1" fillId="0" borderId="0" applyAlignment="0"/>
    <xf numFmtId="0" fontId="9" fillId="0" borderId="0" applyAlignment="0"/>
    <xf numFmtId="0" fontId="10" fillId="0" borderId="0"/>
    <xf numFmtId="0" fontId="1" fillId="0" borderId="0"/>
  </cellStyleXfs>
  <cellXfs count="75">
    <xf numFmtId="0" fontId="0" fillId="0" borderId="0" xfId="0"/>
    <xf numFmtId="0" fontId="4" fillId="0" borderId="0" xfId="0" applyFont="1" applyAlignment="1">
      <alignment vertical="center" wrapText="1"/>
    </xf>
    <xf numFmtId="0" fontId="4" fillId="0" borderId="0" xfId="0" applyFont="1"/>
    <xf numFmtId="0" fontId="8" fillId="0" borderId="0" xfId="0" applyFont="1" applyAlignment="1">
      <alignment vertical="center" wrapText="1"/>
    </xf>
    <xf numFmtId="0" fontId="8" fillId="0" borderId="0" xfId="0" applyFont="1"/>
    <xf numFmtId="49" fontId="2" fillId="0" borderId="8" xfId="2" applyNumberFormat="1" applyFont="1" applyBorder="1" applyAlignment="1">
      <alignment horizontal="center" vertical="center" wrapText="1"/>
    </xf>
    <xf numFmtId="49" fontId="2" fillId="0" borderId="13" xfId="2" applyNumberFormat="1" applyFont="1" applyBorder="1" applyAlignment="1">
      <alignment horizontal="center" vertical="center" wrapText="1"/>
    </xf>
    <xf numFmtId="49" fontId="2" fillId="0" borderId="1" xfId="2" applyNumberFormat="1" applyFont="1" applyBorder="1" applyAlignment="1">
      <alignment horizontal="center" vertical="center" wrapText="1"/>
    </xf>
    <xf numFmtId="3" fontId="2" fillId="0" borderId="13" xfId="3" applyNumberFormat="1" applyFont="1" applyBorder="1" applyAlignment="1">
      <alignment horizontal="center" vertical="center" wrapText="1"/>
    </xf>
    <xf numFmtId="0" fontId="2" fillId="2" borderId="13" xfId="0" quotePrefix="1" applyFont="1" applyFill="1" applyBorder="1" applyAlignment="1">
      <alignment horizontal="center" vertical="center" wrapText="1"/>
    </xf>
    <xf numFmtId="0" fontId="7" fillId="2" borderId="1" xfId="0" quotePrefix="1" applyFont="1" applyFill="1" applyBorder="1" applyAlignment="1">
      <alignment horizontal="left" vertical="center" wrapText="1"/>
    </xf>
    <xf numFmtId="0" fontId="4" fillId="0" borderId="0" xfId="0"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166" fontId="7" fillId="0" borderId="1" xfId="1" applyNumberFormat="1" applyFont="1" applyFill="1" applyBorder="1" applyAlignment="1">
      <alignment vertical="center" wrapText="1"/>
    </xf>
    <xf numFmtId="165" fontId="7" fillId="0" borderId="1" xfId="4" applyNumberFormat="1" applyFont="1" applyBorder="1" applyAlignment="1">
      <alignment vertical="center" wrapText="1"/>
    </xf>
    <xf numFmtId="0" fontId="7" fillId="0" borderId="1" xfId="0" quotePrefix="1" applyFont="1" applyBorder="1" applyAlignment="1">
      <alignment horizontal="left" vertical="center" wrapText="1"/>
    </xf>
    <xf numFmtId="0" fontId="11" fillId="3" borderId="0" xfId="0" applyFont="1" applyFill="1" applyAlignment="1">
      <alignment vertical="center"/>
    </xf>
    <xf numFmtId="0" fontId="11" fillId="3" borderId="0" xfId="0" applyFont="1" applyFill="1"/>
    <xf numFmtId="0" fontId="11" fillId="0" borderId="0" xfId="0" applyFont="1" applyAlignment="1">
      <alignment vertical="center"/>
    </xf>
    <xf numFmtId="0" fontId="11" fillId="0" borderId="0" xfId="0" applyFont="1"/>
    <xf numFmtId="0" fontId="6" fillId="0" borderId="0" xfId="0" applyFont="1" applyAlignment="1">
      <alignment horizontal="center" vertical="center"/>
    </xf>
    <xf numFmtId="49" fontId="6" fillId="0" borderId="0" xfId="0" applyNumberFormat="1" applyFont="1" applyAlignment="1">
      <alignment horizontal="left" wrapText="1"/>
    </xf>
    <xf numFmtId="49" fontId="4" fillId="0" borderId="0" xfId="0" applyNumberFormat="1" applyFont="1" applyAlignment="1">
      <alignment horizontal="left"/>
    </xf>
    <xf numFmtId="3" fontId="4" fillId="0" borderId="0" xfId="0" applyNumberFormat="1" applyFont="1"/>
    <xf numFmtId="49" fontId="2" fillId="0" borderId="1" xfId="2" applyNumberFormat="1" applyFont="1" applyBorder="1" applyAlignment="1">
      <alignment vertical="center" wrapText="1"/>
    </xf>
    <xf numFmtId="49" fontId="7" fillId="0" borderId="13" xfId="2" applyNumberFormat="1" applyFont="1" applyBorder="1" applyAlignment="1">
      <alignment horizontal="center" vertical="center" wrapText="1"/>
    </xf>
    <xf numFmtId="0" fontId="13" fillId="0" borderId="1" xfId="0" quotePrefix="1" applyFont="1" applyBorder="1" applyAlignment="1">
      <alignment horizontal="center" vertical="center" wrapText="1"/>
    </xf>
    <xf numFmtId="0" fontId="2" fillId="0" borderId="1" xfId="0" quotePrefix="1" applyFont="1" applyBorder="1" applyAlignment="1">
      <alignment horizontal="left" vertical="center" wrapText="1"/>
    </xf>
    <xf numFmtId="166" fontId="2" fillId="0" borderId="1" xfId="1" applyNumberFormat="1" applyFont="1" applyFill="1" applyBorder="1" applyAlignment="1">
      <alignment vertical="center" wrapText="1"/>
    </xf>
    <xf numFmtId="0" fontId="14" fillId="0" borderId="1" xfId="0" quotePrefix="1" applyFont="1" applyBorder="1" applyAlignment="1">
      <alignment vertical="center" wrapText="1"/>
    </xf>
    <xf numFmtId="0" fontId="14" fillId="2" borderId="1" xfId="0" quotePrefix="1" applyFont="1" applyFill="1" applyBorder="1" applyAlignment="1">
      <alignment horizontal="left" vertical="center" wrapText="1"/>
    </xf>
    <xf numFmtId="0" fontId="17"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165" fontId="2" fillId="0" borderId="13" xfId="4" applyNumberFormat="1" applyFont="1" applyBorder="1" applyAlignment="1">
      <alignment vertical="center" wrapText="1"/>
    </xf>
    <xf numFmtId="49" fontId="18" fillId="0" borderId="2" xfId="2" applyNumberFormat="1" applyFont="1" applyBorder="1" applyAlignment="1">
      <alignment horizontal="center" vertical="center" wrapText="1"/>
    </xf>
    <xf numFmtId="49" fontId="18" fillId="0" borderId="6" xfId="2" applyNumberFormat="1" applyFont="1" applyBorder="1" applyAlignment="1">
      <alignment horizontal="center" vertical="center" wrapText="1"/>
    </xf>
    <xf numFmtId="49" fontId="18" fillId="0" borderId="13" xfId="2" applyNumberFormat="1" applyFont="1" applyBorder="1" applyAlignment="1">
      <alignment horizontal="center" vertical="center" wrapText="1"/>
    </xf>
    <xf numFmtId="165" fontId="7" fillId="0" borderId="1" xfId="4" applyNumberFormat="1" applyFont="1" applyBorder="1" applyAlignment="1">
      <alignment horizontal="center" vertical="center" wrapText="1"/>
    </xf>
    <xf numFmtId="3" fontId="12" fillId="0" borderId="14" xfId="5" applyNumberFormat="1" applyFont="1" applyFill="1" applyBorder="1" applyAlignment="1">
      <alignment horizontal="center" vertical="center" wrapText="1"/>
    </xf>
    <xf numFmtId="3" fontId="2" fillId="0" borderId="1" xfId="3" applyNumberFormat="1" applyFont="1" applyBorder="1" applyAlignment="1">
      <alignment horizontal="right" vertical="center" wrapText="1"/>
    </xf>
    <xf numFmtId="166" fontId="2" fillId="0" borderId="1" xfId="1" applyNumberFormat="1" applyFont="1" applyFill="1" applyBorder="1" applyAlignment="1">
      <alignment horizontal="right" vertical="center" wrapText="1"/>
    </xf>
    <xf numFmtId="49" fontId="18" fillId="0" borderId="10" xfId="2" applyNumberFormat="1" applyFont="1" applyBorder="1" applyAlignment="1">
      <alignment horizontal="left" vertical="center" wrapText="1"/>
    </xf>
    <xf numFmtId="49" fontId="18" fillId="0" borderId="11" xfId="2" applyNumberFormat="1"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49" fontId="18" fillId="0" borderId="3" xfId="2" applyNumberFormat="1" applyFont="1" applyBorder="1" applyAlignment="1">
      <alignment horizontal="center" vertical="center" wrapText="1"/>
    </xf>
    <xf numFmtId="49" fontId="18" fillId="0" borderId="4" xfId="2" applyNumberFormat="1" applyFont="1" applyBorder="1" applyAlignment="1">
      <alignment horizontal="center" vertical="center" wrapText="1"/>
    </xf>
    <xf numFmtId="49" fontId="18" fillId="0" borderId="5" xfId="2" applyNumberFormat="1" applyFont="1" applyBorder="1" applyAlignment="1">
      <alignment horizontal="center" vertical="center" wrapText="1"/>
    </xf>
    <xf numFmtId="49" fontId="18" fillId="0" borderId="7" xfId="2" applyNumberFormat="1" applyFont="1" applyBorder="1" applyAlignment="1">
      <alignment horizontal="center" vertical="center" wrapText="1"/>
    </xf>
    <xf numFmtId="49" fontId="18" fillId="0" borderId="8" xfId="2" applyNumberFormat="1" applyFont="1" applyBorder="1" applyAlignment="1">
      <alignment horizontal="center" vertical="center" wrapText="1"/>
    </xf>
    <xf numFmtId="49" fontId="18" fillId="0" borderId="9" xfId="2" applyNumberFormat="1" applyFont="1" applyBorder="1" applyAlignment="1">
      <alignment horizontal="center" vertical="center" wrapText="1"/>
    </xf>
    <xf numFmtId="0" fontId="15" fillId="0" borderId="1" xfId="0" applyFont="1" applyBorder="1" applyAlignment="1">
      <alignment horizontal="center" vertical="center" wrapText="1"/>
    </xf>
    <xf numFmtId="49" fontId="18" fillId="0" borderId="1" xfId="2" applyNumberFormat="1" applyFont="1" applyBorder="1" applyAlignment="1">
      <alignment horizontal="center" vertical="center" wrapText="1"/>
    </xf>
    <xf numFmtId="49" fontId="18" fillId="0" borderId="2" xfId="2" applyNumberFormat="1" applyFont="1" applyBorder="1" applyAlignment="1">
      <alignment horizontal="center" vertical="center" wrapText="1"/>
    </xf>
    <xf numFmtId="49" fontId="18" fillId="0" borderId="6" xfId="2" applyNumberFormat="1" applyFont="1" applyBorder="1" applyAlignment="1">
      <alignment horizontal="center" vertical="center" wrapText="1"/>
    </xf>
    <xf numFmtId="49" fontId="18" fillId="0" borderId="13" xfId="2" applyNumberFormat="1" applyFont="1" applyBorder="1" applyAlignment="1">
      <alignment horizontal="center" vertical="center" wrapText="1"/>
    </xf>
    <xf numFmtId="49" fontId="18" fillId="0" borderId="10" xfId="2" applyNumberFormat="1" applyFont="1" applyBorder="1" applyAlignment="1">
      <alignment horizontal="center" vertical="center" wrapText="1"/>
    </xf>
    <xf numFmtId="49" fontId="18" fillId="0" borderId="11" xfId="2" applyNumberFormat="1" applyFont="1" applyBorder="1" applyAlignment="1">
      <alignment horizontal="center" vertical="center" wrapText="1"/>
    </xf>
    <xf numFmtId="49" fontId="18" fillId="0" borderId="12" xfId="2" applyNumberFormat="1" applyFont="1" applyBorder="1" applyAlignment="1">
      <alignment horizontal="center" vertical="center" wrapText="1"/>
    </xf>
    <xf numFmtId="3" fontId="18" fillId="0" borderId="2" xfId="3" applyNumberFormat="1" applyFont="1" applyBorder="1" applyAlignment="1">
      <alignment horizontal="center" vertical="center" wrapText="1"/>
    </xf>
    <xf numFmtId="3" fontId="18" fillId="0" borderId="13" xfId="3" applyNumberFormat="1" applyFont="1" applyBorder="1" applyAlignment="1">
      <alignment horizontal="center" vertical="center" wrapText="1"/>
    </xf>
    <xf numFmtId="1" fontId="19" fillId="0" borderId="0" xfId="2" applyNumberFormat="1" applyFont="1" applyAlignment="1">
      <alignment horizontal="center" vertical="center" wrapText="1"/>
    </xf>
    <xf numFmtId="1" fontId="18" fillId="0" borderId="0" xfId="2" applyNumberFormat="1" applyFont="1" applyAlignment="1">
      <alignment horizontal="center" vertical="center" wrapText="1"/>
    </xf>
    <xf numFmtId="3" fontId="18" fillId="0" borderId="1" xfId="3" applyNumberFormat="1" applyFont="1" applyBorder="1" applyAlignment="1">
      <alignment horizontal="center" vertical="center" wrapText="1"/>
    </xf>
    <xf numFmtId="1" fontId="5" fillId="0" borderId="8" xfId="2" applyNumberFormat="1" applyFont="1" applyBorder="1" applyAlignment="1">
      <alignment horizontal="right" vertical="center"/>
    </xf>
    <xf numFmtId="0" fontId="2" fillId="2" borderId="2" xfId="0" quotePrefix="1" applyFont="1" applyFill="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13" xfId="0" quotePrefix="1" applyFont="1" applyFill="1" applyBorder="1" applyAlignment="1">
      <alignment horizontal="center" vertical="center" wrapText="1"/>
    </xf>
  </cellXfs>
  <cellStyles count="6">
    <cellStyle name="Comma" xfId="1" builtinId="3"/>
    <cellStyle name="Normal" xfId="0" builtinId="0"/>
    <cellStyle name="Normal 10 2 28" xfId="4"/>
    <cellStyle name="Normal 2" xfId="2"/>
    <cellStyle name="Normal 3" xfId="3"/>
    <cellStyle name="Normal_Bieu mau (CV )"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16"/>
  <sheetViews>
    <sheetView showGridLines="0" tabSelected="1" view="pageBreakPreview" zoomScale="80" zoomScaleNormal="93" zoomScaleSheetLayoutView="80" workbookViewId="0">
      <selection activeCell="A4" sqref="A4:Q4"/>
    </sheetView>
  </sheetViews>
  <sheetFormatPr defaultColWidth="9.140625" defaultRowHeight="19.5"/>
  <cols>
    <col min="1" max="1" width="9" style="22" bestFit="1" customWidth="1"/>
    <col min="2" max="2" width="44.85546875" style="23" customWidth="1"/>
    <col min="3" max="3" width="17.28515625" style="23" customWidth="1"/>
    <col min="4" max="4" width="17.85546875" style="23" customWidth="1"/>
    <col min="5" max="5" width="45.28515625" style="23" hidden="1" customWidth="1"/>
    <col min="6" max="7" width="17" style="23" customWidth="1"/>
    <col min="8" max="8" width="16.140625" style="24" customWidth="1"/>
    <col min="9" max="9" width="15.7109375" style="24" customWidth="1"/>
    <col min="10" max="10" width="10.42578125" style="24" hidden="1" customWidth="1"/>
    <col min="11" max="11" width="10.140625" style="24" hidden="1" customWidth="1"/>
    <col min="12" max="12" width="14.85546875" style="25" customWidth="1"/>
    <col min="13" max="13" width="17.7109375" style="25" customWidth="1"/>
    <col min="14" max="16" width="13.28515625" style="25" hidden="1" customWidth="1"/>
    <col min="17" max="17" width="25.42578125" style="25" customWidth="1"/>
    <col min="18" max="18" width="16.85546875" style="1" customWidth="1"/>
    <col min="19" max="19" width="9.140625" style="2"/>
    <col min="20" max="20" width="12" style="2" bestFit="1" customWidth="1"/>
    <col min="21" max="16384" width="9.140625" style="2"/>
  </cols>
  <sheetData>
    <row r="1" spans="1:18" ht="30.75" customHeight="1">
      <c r="A1" s="69" t="s">
        <v>47</v>
      </c>
      <c r="B1" s="69"/>
      <c r="C1" s="69"/>
      <c r="D1" s="69"/>
      <c r="E1" s="69"/>
      <c r="F1" s="69"/>
      <c r="G1" s="69"/>
      <c r="H1" s="69"/>
      <c r="I1" s="69"/>
      <c r="J1" s="69"/>
      <c r="K1" s="69"/>
      <c r="L1" s="69"/>
      <c r="M1" s="69"/>
      <c r="N1" s="69"/>
      <c r="O1" s="69"/>
      <c r="P1" s="69"/>
      <c r="Q1" s="69"/>
    </row>
    <row r="2" spans="1:18" ht="24.75" customHeight="1">
      <c r="A2" s="69" t="s">
        <v>49</v>
      </c>
      <c r="B2" s="69"/>
      <c r="C2" s="69"/>
      <c r="D2" s="69"/>
      <c r="E2" s="69"/>
      <c r="F2" s="69"/>
      <c r="G2" s="69"/>
      <c r="H2" s="69"/>
      <c r="I2" s="69"/>
      <c r="J2" s="69"/>
      <c r="K2" s="69"/>
      <c r="L2" s="69"/>
      <c r="M2" s="69"/>
      <c r="N2" s="69"/>
      <c r="O2" s="69"/>
      <c r="P2" s="69"/>
      <c r="Q2" s="69"/>
    </row>
    <row r="3" spans="1:18" ht="22.5" customHeight="1">
      <c r="A3" s="68" t="s">
        <v>51</v>
      </c>
      <c r="B3" s="68"/>
      <c r="C3" s="68"/>
      <c r="D3" s="68"/>
      <c r="E3" s="68"/>
      <c r="F3" s="68"/>
      <c r="G3" s="68"/>
      <c r="H3" s="68"/>
      <c r="I3" s="68"/>
      <c r="J3" s="68"/>
      <c r="K3" s="68"/>
      <c r="L3" s="68"/>
      <c r="M3" s="68"/>
      <c r="N3" s="68"/>
      <c r="O3" s="68"/>
      <c r="P3" s="68"/>
      <c r="Q3" s="68"/>
    </row>
    <row r="4" spans="1:18" ht="27" customHeight="1">
      <c r="A4" s="71" t="s">
        <v>9</v>
      </c>
      <c r="B4" s="71"/>
      <c r="C4" s="71"/>
      <c r="D4" s="71"/>
      <c r="E4" s="71"/>
      <c r="F4" s="71"/>
      <c r="G4" s="71"/>
      <c r="H4" s="71"/>
      <c r="I4" s="71"/>
      <c r="J4" s="71"/>
      <c r="K4" s="71"/>
      <c r="L4" s="71"/>
      <c r="M4" s="71"/>
      <c r="N4" s="71"/>
      <c r="O4" s="71"/>
      <c r="P4" s="71"/>
      <c r="Q4" s="71"/>
    </row>
    <row r="5" spans="1:18" s="4" customFormat="1" ht="32.25" customHeight="1">
      <c r="A5" s="58" t="s">
        <v>0</v>
      </c>
      <c r="B5" s="59" t="s">
        <v>17</v>
      </c>
      <c r="C5" s="40"/>
      <c r="D5" s="60" t="s">
        <v>24</v>
      </c>
      <c r="E5" s="60" t="s">
        <v>1</v>
      </c>
      <c r="F5" s="60" t="s">
        <v>2</v>
      </c>
      <c r="G5" s="63" t="s">
        <v>15</v>
      </c>
      <c r="H5" s="64"/>
      <c r="I5" s="64"/>
      <c r="J5" s="64"/>
      <c r="K5" s="65"/>
      <c r="L5" s="52" t="s">
        <v>50</v>
      </c>
      <c r="M5" s="53"/>
      <c r="N5" s="52" t="s">
        <v>36</v>
      </c>
      <c r="O5" s="53"/>
      <c r="P5" s="54"/>
      <c r="Q5" s="72" t="s">
        <v>4</v>
      </c>
      <c r="R5" s="3"/>
    </row>
    <row r="6" spans="1:18" s="4" customFormat="1" ht="31.5" customHeight="1">
      <c r="A6" s="58"/>
      <c r="B6" s="59"/>
      <c r="C6" s="41"/>
      <c r="D6" s="61"/>
      <c r="E6" s="61"/>
      <c r="F6" s="61"/>
      <c r="G6" s="60" t="s">
        <v>14</v>
      </c>
      <c r="H6" s="63" t="s">
        <v>3</v>
      </c>
      <c r="I6" s="64"/>
      <c r="J6" s="64"/>
      <c r="K6" s="65"/>
      <c r="L6" s="55"/>
      <c r="M6" s="56"/>
      <c r="N6" s="55"/>
      <c r="O6" s="56"/>
      <c r="P6" s="57"/>
      <c r="Q6" s="73"/>
      <c r="R6" s="3"/>
    </row>
    <row r="7" spans="1:18" s="4" customFormat="1" ht="46.5" customHeight="1">
      <c r="A7" s="58"/>
      <c r="B7" s="59"/>
      <c r="C7" s="41" t="s">
        <v>43</v>
      </c>
      <c r="D7" s="61"/>
      <c r="E7" s="61"/>
      <c r="F7" s="61"/>
      <c r="G7" s="61"/>
      <c r="H7" s="59" t="s">
        <v>5</v>
      </c>
      <c r="I7" s="52" t="s">
        <v>35</v>
      </c>
      <c r="J7" s="53"/>
      <c r="K7" s="54"/>
      <c r="L7" s="70" t="s">
        <v>6</v>
      </c>
      <c r="M7" s="70" t="s">
        <v>48</v>
      </c>
      <c r="N7" s="66" t="s">
        <v>37</v>
      </c>
      <c r="O7" s="66" t="s">
        <v>38</v>
      </c>
      <c r="P7" s="66" t="s">
        <v>39</v>
      </c>
      <c r="Q7" s="73"/>
      <c r="R7" s="3"/>
    </row>
    <row r="8" spans="1:18" s="4" customFormat="1" ht="81.75" customHeight="1">
      <c r="A8" s="58"/>
      <c r="B8" s="59"/>
      <c r="C8" s="42"/>
      <c r="D8" s="62"/>
      <c r="E8" s="62"/>
      <c r="F8" s="62"/>
      <c r="G8" s="62"/>
      <c r="H8" s="59"/>
      <c r="I8" s="55"/>
      <c r="J8" s="56"/>
      <c r="K8" s="57"/>
      <c r="L8" s="70"/>
      <c r="M8" s="70"/>
      <c r="N8" s="67"/>
      <c r="O8" s="67"/>
      <c r="P8" s="67"/>
      <c r="Q8" s="74"/>
      <c r="R8" s="3"/>
    </row>
    <row r="9" spans="1:18" s="4" customFormat="1" ht="57.75" customHeight="1">
      <c r="A9" s="12"/>
      <c r="B9" s="7" t="s">
        <v>5</v>
      </c>
      <c r="C9" s="7"/>
      <c r="D9" s="26"/>
      <c r="E9" s="5"/>
      <c r="F9" s="6"/>
      <c r="G9" s="27"/>
      <c r="H9" s="45">
        <f>H10</f>
        <v>1890000</v>
      </c>
      <c r="I9" s="45">
        <f t="shared" ref="I9:M9" si="0">I10</f>
        <v>1700000</v>
      </c>
      <c r="J9" s="45">
        <f t="shared" si="0"/>
        <v>0</v>
      </c>
      <c r="K9" s="45">
        <f t="shared" si="0"/>
        <v>0</v>
      </c>
      <c r="L9" s="45">
        <f t="shared" si="0"/>
        <v>1700000</v>
      </c>
      <c r="M9" s="45">
        <f t="shared" si="0"/>
        <v>190000</v>
      </c>
      <c r="N9" s="8"/>
      <c r="O9" s="8"/>
      <c r="P9" s="8"/>
      <c r="Q9" s="9"/>
      <c r="R9" s="3"/>
    </row>
    <row r="10" spans="1:18" s="4" customFormat="1" ht="57.75" hidden="1" customHeight="1">
      <c r="A10" s="36" t="s">
        <v>7</v>
      </c>
      <c r="B10" s="47" t="s">
        <v>11</v>
      </c>
      <c r="C10" s="48"/>
      <c r="D10" s="48"/>
      <c r="E10" s="48"/>
      <c r="F10" s="26"/>
      <c r="G10" s="26"/>
      <c r="H10" s="46">
        <f>+H11</f>
        <v>1890000</v>
      </c>
      <c r="I10" s="46">
        <f t="shared" ref="I10:M10" si="1">+I11</f>
        <v>1700000</v>
      </c>
      <c r="J10" s="46">
        <f t="shared" si="1"/>
        <v>0</v>
      </c>
      <c r="K10" s="46">
        <f t="shared" si="1"/>
        <v>0</v>
      </c>
      <c r="L10" s="46">
        <f t="shared" si="1"/>
        <v>1700000</v>
      </c>
      <c r="M10" s="46">
        <f t="shared" si="1"/>
        <v>190000</v>
      </c>
      <c r="N10" s="39"/>
      <c r="O10" s="39"/>
      <c r="P10" s="39"/>
      <c r="Q10" s="9"/>
      <c r="R10" s="3"/>
    </row>
    <row r="11" spans="1:18" ht="75">
      <c r="A11" s="37" t="s">
        <v>46</v>
      </c>
      <c r="B11" s="35" t="s">
        <v>12</v>
      </c>
      <c r="C11" s="38" t="s">
        <v>44</v>
      </c>
      <c r="D11" s="38" t="s">
        <v>27</v>
      </c>
      <c r="E11" s="31" t="s">
        <v>26</v>
      </c>
      <c r="F11" s="28" t="s">
        <v>13</v>
      </c>
      <c r="G11" s="28" t="s">
        <v>16</v>
      </c>
      <c r="H11" s="15">
        <v>1890000</v>
      </c>
      <c r="I11" s="15">
        <v>1700000</v>
      </c>
      <c r="J11" s="15"/>
      <c r="K11" s="15"/>
      <c r="L11" s="15">
        <v>1700000</v>
      </c>
      <c r="M11" s="16">
        <f>H11-L11</f>
        <v>190000</v>
      </c>
      <c r="N11" s="16"/>
      <c r="O11" s="43" t="s">
        <v>40</v>
      </c>
      <c r="P11" s="43" t="s">
        <v>41</v>
      </c>
      <c r="Q11" s="32" t="s">
        <v>10</v>
      </c>
      <c r="R11" s="11"/>
    </row>
    <row r="12" spans="1:18" ht="33.75" hidden="1" customHeight="1">
      <c r="A12" s="36" t="s">
        <v>8</v>
      </c>
      <c r="B12" s="49" t="s">
        <v>18</v>
      </c>
      <c r="C12" s="50"/>
      <c r="D12" s="50"/>
      <c r="E12" s="51"/>
      <c r="F12" s="33"/>
      <c r="G12" s="29"/>
      <c r="H12" s="30">
        <f>SUM(H13:H15)</f>
        <v>1500000</v>
      </c>
      <c r="I12" s="30">
        <f t="shared" ref="I12:M12" si="2">SUM(I13:I15)</f>
        <v>1350000</v>
      </c>
      <c r="J12" s="30">
        <f t="shared" si="2"/>
        <v>0</v>
      </c>
      <c r="K12" s="30">
        <f t="shared" si="2"/>
        <v>0</v>
      </c>
      <c r="L12" s="30">
        <f t="shared" si="2"/>
        <v>1350000</v>
      </c>
      <c r="M12" s="30">
        <f t="shared" si="2"/>
        <v>150000</v>
      </c>
      <c r="N12" s="30"/>
      <c r="O12" s="30"/>
      <c r="P12" s="30"/>
      <c r="Q12" s="10"/>
      <c r="R12" s="11"/>
    </row>
    <row r="13" spans="1:18" ht="64.5" hidden="1" customHeight="1">
      <c r="A13" s="37">
        <v>1</v>
      </c>
      <c r="B13" s="35" t="s">
        <v>19</v>
      </c>
      <c r="C13" s="38" t="s">
        <v>45</v>
      </c>
      <c r="D13" s="38" t="s">
        <v>25</v>
      </c>
      <c r="E13" s="31" t="s">
        <v>20</v>
      </c>
      <c r="F13" s="28" t="s">
        <v>21</v>
      </c>
      <c r="G13" s="17"/>
      <c r="H13" s="15">
        <v>450000</v>
      </c>
      <c r="I13" s="15">
        <v>405000</v>
      </c>
      <c r="J13" s="15"/>
      <c r="K13" s="15"/>
      <c r="L13" s="15">
        <f>H13*0.9</f>
        <v>405000</v>
      </c>
      <c r="M13" s="16">
        <f>H13-L13</f>
        <v>45000</v>
      </c>
      <c r="N13" s="43" t="s">
        <v>40</v>
      </c>
      <c r="O13" s="44" t="s">
        <v>42</v>
      </c>
      <c r="P13" s="16"/>
      <c r="Q13" s="32" t="s">
        <v>22</v>
      </c>
      <c r="R13" s="11"/>
    </row>
    <row r="14" spans="1:18" s="19" customFormat="1" ht="74.25" hidden="1" customHeight="1">
      <c r="A14" s="37">
        <v>2</v>
      </c>
      <c r="B14" s="35" t="s">
        <v>23</v>
      </c>
      <c r="C14" s="38" t="s">
        <v>45</v>
      </c>
      <c r="D14" s="38" t="s">
        <v>28</v>
      </c>
      <c r="E14" s="31" t="s">
        <v>29</v>
      </c>
      <c r="F14" s="28" t="s">
        <v>30</v>
      </c>
      <c r="G14" s="14"/>
      <c r="H14" s="15">
        <v>600000</v>
      </c>
      <c r="I14" s="15">
        <v>540000</v>
      </c>
      <c r="J14" s="15"/>
      <c r="K14" s="15"/>
      <c r="L14" s="15">
        <f t="shared" ref="L14:L15" si="3">H14*0.9</f>
        <v>540000</v>
      </c>
      <c r="M14" s="16">
        <f t="shared" ref="M14:M15" si="4">H14-L14</f>
        <v>60000</v>
      </c>
      <c r="N14" s="43" t="s">
        <v>40</v>
      </c>
      <c r="O14" s="44" t="s">
        <v>42</v>
      </c>
      <c r="P14" s="16"/>
      <c r="Q14" s="32" t="s">
        <v>22</v>
      </c>
      <c r="R14" s="18"/>
    </row>
    <row r="15" spans="1:18" s="21" customFormat="1" ht="69.75" hidden="1" customHeight="1">
      <c r="A15" s="37">
        <v>3</v>
      </c>
      <c r="B15" s="35" t="s">
        <v>31</v>
      </c>
      <c r="C15" s="38" t="s">
        <v>45</v>
      </c>
      <c r="D15" s="38" t="s">
        <v>32</v>
      </c>
      <c r="E15" s="31" t="s">
        <v>33</v>
      </c>
      <c r="F15" s="34" t="s">
        <v>34</v>
      </c>
      <c r="G15" s="13"/>
      <c r="H15" s="15">
        <v>450000</v>
      </c>
      <c r="I15" s="15">
        <v>405000</v>
      </c>
      <c r="J15" s="15"/>
      <c r="K15" s="15"/>
      <c r="L15" s="15">
        <f t="shared" si="3"/>
        <v>405000</v>
      </c>
      <c r="M15" s="16">
        <f t="shared" si="4"/>
        <v>45000</v>
      </c>
      <c r="N15" s="43" t="s">
        <v>40</v>
      </c>
      <c r="O15" s="44" t="s">
        <v>42</v>
      </c>
      <c r="P15" s="16"/>
      <c r="Q15" s="32" t="s">
        <v>22</v>
      </c>
      <c r="R15" s="20"/>
    </row>
    <row r="16" spans="1:18" s="21" customFormat="1" ht="23.25" customHeight="1">
      <c r="A16" s="12"/>
      <c r="B16" s="13"/>
      <c r="C16" s="13"/>
      <c r="D16" s="13"/>
      <c r="E16" s="14"/>
      <c r="F16" s="14"/>
      <c r="G16" s="14"/>
      <c r="H16" s="13"/>
      <c r="I16" s="13"/>
      <c r="J16" s="13"/>
      <c r="K16" s="13"/>
      <c r="L16" s="13"/>
      <c r="M16" s="13"/>
      <c r="N16" s="13"/>
      <c r="O16" s="13"/>
      <c r="P16" s="13"/>
      <c r="Q16" s="10"/>
      <c r="R16" s="20"/>
    </row>
  </sheetData>
  <mergeCells count="24">
    <mergeCell ref="N5:P6"/>
    <mergeCell ref="P7:P8"/>
    <mergeCell ref="A3:Q3"/>
    <mergeCell ref="A1:Q1"/>
    <mergeCell ref="M7:M8"/>
    <mergeCell ref="N7:N8"/>
    <mergeCell ref="O7:O8"/>
    <mergeCell ref="L5:M6"/>
    <mergeCell ref="A2:Q2"/>
    <mergeCell ref="A4:Q4"/>
    <mergeCell ref="Q5:Q8"/>
    <mergeCell ref="L7:L8"/>
    <mergeCell ref="B10:E10"/>
    <mergeCell ref="B12:E12"/>
    <mergeCell ref="I7:K8"/>
    <mergeCell ref="A5:A8"/>
    <mergeCell ref="B5:B8"/>
    <mergeCell ref="E5:E8"/>
    <mergeCell ref="F5:F8"/>
    <mergeCell ref="H6:K6"/>
    <mergeCell ref="G5:K5"/>
    <mergeCell ref="G6:G8"/>
    <mergeCell ref="D5:D8"/>
    <mergeCell ref="H7:H8"/>
  </mergeCells>
  <pageMargins left="0.23622047244094491" right="0.23622047244094491" top="0.6692913385826772" bottom="0.39370078740157483" header="0.27559055118110237" footer="0.31496062992125984"/>
  <pageSetup paperSize="9" scale="67" firstPageNumber="13" fitToHeight="0" orientation="landscape" useFirstPageNumber="1" r:id="rId1"/>
  <headerFooter>
    <oddHeader>&amp;C&amp;"Times New Roman,Regular"&amp;12&amp;P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Nhu cau Phu Tho</vt:lpstr>
      <vt:lpstr>'Nhu cau Phu Tho'!Print_Area</vt:lpstr>
      <vt:lpstr>'Nhu cau Phu Tho'!Print_Titles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2021-04-20T02:43:51Z</cp:lastPrinted>
  <dcterms:created xsi:type="dcterms:W3CDTF">2021-03-23T10:21:44Z</dcterms:created>
  <dcterms:modified xsi:type="dcterms:W3CDTF">2021-04-20T09:51:34Z</dcterms:modified>
</cp:coreProperties>
</file>